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x Underwriter" sheetId="1" state="visible" r:id="rId1"/>
    <sheet xmlns:r="http://schemas.openxmlformats.org/officeDocument/2006/relationships" name="Tax Guide &amp; FAQ" sheetId="2" state="visible" r:id="rId2"/>
  </sheets>
  <definedNames/>
  <calcPr calcId="124519" fullCalcOnLoad="1"/>
</workbook>
</file>

<file path=xl/styles.xml><?xml version="1.0" encoding="utf-8"?>
<styleSheet xmlns="http://schemas.openxmlformats.org/spreadsheetml/2006/main">
  <numFmts count="3">
    <numFmt numFmtId="164" formatCode="$#,##0"/>
    <numFmt numFmtId="165" formatCode="0.0000"/>
    <numFmt numFmtId="166" formatCode="0.0%"/>
  </numFmts>
  <fonts count="12">
    <font>
      <name val="Calibri"/>
      <family val="2"/>
      <color theme="1"/>
      <sz val="11"/>
      <scheme val="minor"/>
    </font>
    <font>
      <name val="Calibri"/>
      <b val="1"/>
      <color rgb="00C5A059"/>
      <sz val="10"/>
    </font>
    <font>
      <name val="Calibri"/>
      <b val="1"/>
      <color rgb="00C5A059"/>
      <sz val="16"/>
    </font>
    <font>
      <name val="Calibri"/>
      <i val="1"/>
      <color rgb="00FFFFFF"/>
      <sz val="11"/>
    </font>
    <font>
      <name val="Calibri"/>
      <b val="1"/>
      <color rgb="00FFFFFF"/>
      <sz val="11"/>
    </font>
    <font>
      <name val="Calibri"/>
      <b val="1"/>
      <color rgb="00000000"/>
      <sz val="11"/>
    </font>
    <font>
      <name val="Calibri"/>
      <color rgb="00000000"/>
      <sz val="11"/>
    </font>
    <font>
      <name val="Calibri"/>
      <b val="1"/>
      <color rgb="00C5A059"/>
      <sz val="11"/>
    </font>
    <font>
      <name val="Calibri"/>
      <i val="1"/>
      <color rgb="00FFFFFF"/>
      <sz val="10"/>
    </font>
    <font>
      <name val="Calibri"/>
      <color rgb="00C5A059"/>
      <sz val="10"/>
    </font>
    <font>
      <name val="Calibri"/>
      <b val="1"/>
      <color rgb="00C5A059"/>
      <sz val="14"/>
    </font>
    <font>
      <name val="Calibri"/>
      <b val="1"/>
      <color rgb="00262626"/>
      <sz val="11"/>
    </font>
  </fonts>
  <fills count="10">
    <fill>
      <patternFill/>
    </fill>
    <fill>
      <patternFill patternType="gray125"/>
    </fill>
    <fill>
      <patternFill patternType="solid">
        <fgColor rgb="00111111"/>
        <bgColor rgb="00111111"/>
      </patternFill>
    </fill>
    <fill>
      <patternFill patternType="solid">
        <fgColor rgb="00C5A059"/>
        <bgColor rgb="00C5A059"/>
      </patternFill>
    </fill>
    <fill>
      <patternFill patternType="solid">
        <fgColor rgb="00FAF5EB"/>
        <bgColor rgb="00FAF5EB"/>
      </patternFill>
    </fill>
    <fill>
      <patternFill patternType="solid">
        <fgColor rgb="00262626"/>
        <bgColor rgb="00262626"/>
      </patternFill>
    </fill>
    <fill>
      <patternFill patternType="solid">
        <fgColor rgb="001A1A1A"/>
        <bgColor rgb="001A1A1A"/>
      </patternFill>
    </fill>
    <fill>
      <patternFill patternType="solid">
        <fgColor rgb="00EBF5FB"/>
        <bgColor rgb="00EBF5FB"/>
      </patternFill>
    </fill>
    <fill>
      <patternFill patternType="solid">
        <fgColor rgb="00FDEDEC"/>
        <bgColor rgb="00FDEDEC"/>
      </patternFill>
    </fill>
    <fill>
      <patternFill patternType="solid">
        <fgColor rgb="00F5F6F8"/>
        <bgColor rgb="00F5F6F8"/>
      </patternFill>
    </fill>
  </fills>
  <borders count="3">
    <border>
      <left/>
      <right/>
      <top/>
      <bottom/>
      <diagonal/>
    </border>
    <border>
      <left style="medium">
        <color rgb="00C5A059"/>
      </left>
      <right style="medium">
        <color rgb="00C5A059"/>
      </right>
      <top style="medium">
        <color rgb="00C5A059"/>
      </top>
      <bottom style="medium">
        <color rgb="00C5A059"/>
      </bottom>
    </border>
    <border>
      <bottom style="thin">
        <color rgb="00DDDDDD"/>
      </bottom>
    </border>
  </borders>
  <cellStyleXfs count="1">
    <xf numFmtId="0" fontId="0" fillId="0" borderId="0"/>
  </cellStyleXfs>
  <cellXfs count="39">
    <xf numFmtId="0" fontId="0" fillId="0" borderId="0" pivotButton="0" quotePrefix="0" xfId="0"/>
    <xf numFmtId="0" fontId="1" fillId="2" borderId="0" applyAlignment="1" pivotButton="0" quotePrefix="0" xfId="0">
      <alignment horizontal="center" vertical="center"/>
    </xf>
    <xf numFmtId="0" fontId="2" fillId="2" borderId="0" applyAlignment="1" pivotButton="0" quotePrefix="0" xfId="0">
      <alignment horizontal="center" vertical="center"/>
    </xf>
    <xf numFmtId="0" fontId="3" fillId="2" borderId="0" applyAlignment="1" pivotButton="0" quotePrefix="0" xfId="0">
      <alignment horizontal="center" vertical="center"/>
    </xf>
    <xf numFmtId="0" fontId="4" fillId="3" borderId="0" applyAlignment="1" pivotButton="0" quotePrefix="0" xfId="0">
      <alignment horizontal="left" vertical="center"/>
    </xf>
    <xf numFmtId="0" fontId="5" fillId="0" borderId="0" pivotButton="0" quotePrefix="0" xfId="0"/>
    <xf numFmtId="0" fontId="6" fillId="4" borderId="1" applyAlignment="1" pivotButton="0" quotePrefix="0" xfId="0">
      <alignment horizontal="left" vertical="center"/>
    </xf>
    <xf numFmtId="0" fontId="5" fillId="4" borderId="1" applyAlignment="1" pivotButton="0" quotePrefix="0" xfId="0">
      <alignment horizontal="center" vertical="center"/>
    </xf>
    <xf numFmtId="164" fontId="6" fillId="4" borderId="1" applyAlignment="1" pivotButton="0" quotePrefix="0" xfId="0">
      <alignment horizontal="right" vertical="center"/>
    </xf>
    <xf numFmtId="0" fontId="4" fillId="5" borderId="0" applyAlignment="1" pivotButton="0" quotePrefix="0" xfId="0">
      <alignment horizontal="left" vertical="center"/>
    </xf>
    <xf numFmtId="0" fontId="5" fillId="0" borderId="2" applyAlignment="1" pivotButton="0" quotePrefix="0" xfId="0">
      <alignment horizontal="left" vertical="center"/>
    </xf>
    <xf numFmtId="0" fontId="5" fillId="0" borderId="2" applyAlignment="1" pivotButton="0" quotePrefix="0" xfId="0">
      <alignment horizontal="center" vertical="center"/>
    </xf>
    <xf numFmtId="0" fontId="6" fillId="0" borderId="0" pivotButton="0" quotePrefix="0" xfId="0"/>
    <xf numFmtId="164" fontId="6" fillId="0" borderId="0" applyAlignment="1" pivotButton="0" quotePrefix="0" xfId="0">
      <alignment horizontal="right" vertical="center"/>
    </xf>
    <xf numFmtId="165" fontId="6" fillId="0" borderId="0" applyAlignment="1" pivotButton="0" quotePrefix="0" xfId="0">
      <alignment horizontal="right" vertical="center"/>
    </xf>
    <xf numFmtId="0" fontId="4" fillId="6" borderId="0" pivotButton="0" quotePrefix="0" xfId="0"/>
    <xf numFmtId="164" fontId="4" fillId="6" borderId="0" applyAlignment="1" pivotButton="0" quotePrefix="0" xfId="0">
      <alignment horizontal="right" vertical="center"/>
    </xf>
    <xf numFmtId="165" fontId="4" fillId="6" borderId="0" applyAlignment="1" pivotButton="0" quotePrefix="0" xfId="0">
      <alignment horizontal="right" vertical="center"/>
    </xf>
    <xf numFmtId="0" fontId="5" fillId="7" borderId="0" pivotButton="0" quotePrefix="0" xfId="0"/>
    <xf numFmtId="0" fontId="0" fillId="7" borderId="0" pivotButton="0" quotePrefix="0" xfId="0"/>
    <xf numFmtId="166" fontId="6" fillId="7" borderId="0" applyAlignment="1" pivotButton="0" quotePrefix="0" xfId="0">
      <alignment horizontal="right" vertical="center"/>
    </xf>
    <xf numFmtId="164" fontId="6" fillId="7" borderId="0" applyAlignment="1" pivotButton="0" quotePrefix="0" xfId="0">
      <alignment horizontal="right" vertical="center"/>
    </xf>
    <xf numFmtId="0" fontId="0" fillId="6" borderId="0" pivotButton="0" quotePrefix="0" xfId="0"/>
    <xf numFmtId="0" fontId="3" fillId="5" borderId="0" applyAlignment="1" pivotButton="0" quotePrefix="0" xfId="0">
      <alignment horizontal="left" vertical="center"/>
    </xf>
    <xf numFmtId="0" fontId="6" fillId="7" borderId="0" pivotButton="0" quotePrefix="0" xfId="0"/>
    <xf numFmtId="165" fontId="6" fillId="7" borderId="0" applyAlignment="1" pivotButton="0" quotePrefix="0" xfId="0">
      <alignment horizontal="right" vertical="center"/>
    </xf>
    <xf numFmtId="164" fontId="5" fillId="7" borderId="0" applyAlignment="1" pivotButton="0" quotePrefix="0" xfId="0">
      <alignment horizontal="right" vertical="center"/>
    </xf>
    <xf numFmtId="164" fontId="5" fillId="0" borderId="0" applyAlignment="1" pivotButton="0" quotePrefix="0" xfId="0">
      <alignment horizontal="right" vertical="center"/>
    </xf>
    <xf numFmtId="0" fontId="6" fillId="8" borderId="0" pivotButton="0" quotePrefix="0" xfId="0"/>
    <xf numFmtId="164" fontId="6" fillId="8" borderId="0" applyAlignment="1" pivotButton="0" quotePrefix="0" xfId="0">
      <alignment horizontal="right" vertical="center"/>
    </xf>
    <xf numFmtId="165" fontId="6" fillId="8" borderId="0" applyAlignment="1" pivotButton="0" quotePrefix="0" xfId="0">
      <alignment horizontal="right" vertical="center"/>
    </xf>
    <xf numFmtId="164" fontId="5" fillId="8" borderId="0" applyAlignment="1" pivotButton="0" quotePrefix="0" xfId="0">
      <alignment horizontal="right" vertical="center"/>
    </xf>
    <xf numFmtId="0" fontId="7" fillId="2" borderId="0" applyAlignment="1" pivotButton="0" quotePrefix="0" xfId="0">
      <alignment horizontal="center" vertical="center"/>
    </xf>
    <xf numFmtId="0" fontId="8" fillId="2" borderId="0" applyAlignment="1" pivotButton="0" quotePrefix="0" xfId="0">
      <alignment horizontal="center" vertical="center"/>
    </xf>
    <xf numFmtId="0" fontId="4" fillId="2" borderId="0" applyAlignment="1" pivotButton="0" quotePrefix="0" xfId="0">
      <alignment horizontal="center" vertical="center"/>
    </xf>
    <xf numFmtId="0" fontId="9" fillId="2" borderId="0" applyAlignment="1" pivotButton="0" quotePrefix="0" xfId="0">
      <alignment horizontal="center" vertical="center"/>
    </xf>
    <xf numFmtId="0" fontId="10" fillId="2" borderId="0" applyAlignment="1" pivotButton="0" quotePrefix="0" xfId="0">
      <alignment horizontal="center" vertical="center"/>
    </xf>
    <xf numFmtId="0" fontId="11" fillId="9" borderId="2" applyAlignment="1" pivotButton="0" quotePrefix="0" xfId="0">
      <alignment horizontal="left" vertical="center"/>
    </xf>
    <xf numFmtId="0" fontId="6" fillId="0" borderId="2"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7"/>
  <sheetViews>
    <sheetView showGridLines="0" workbookViewId="0">
      <selection activeCell="A1" sqref="A1"/>
    </sheetView>
  </sheetViews>
  <sheetFormatPr baseColWidth="8" defaultRowHeight="15"/>
  <cols>
    <col width="35" customWidth="1" min="1" max="1"/>
    <col width="20" customWidth="1" min="2" max="2"/>
    <col width="20" customWidth="1" min="3" max="3"/>
    <col width="20" customWidth="1" min="4" max="4"/>
    <col width="20" customWidth="1" min="5" max="5"/>
    <col width="20" customWidth="1" min="6" max="6"/>
  </cols>
  <sheetData>
    <row r="1" ht="20" customHeight="1">
      <c r="A1" s="1" t="inlineStr">
        <is>
          <t>REALTOR® PORTAL  |  TERESA OVERCASH  |  REALTY ONE GROUP RESULTS</t>
        </is>
      </c>
    </row>
    <row r="2" ht="28" customHeight="1">
      <c r="A2" s="2" t="inlineStr">
        <is>
          <t>Guilford County Property Tax Underwriter (SB 889)</t>
        </is>
      </c>
    </row>
    <row r="3" ht="18" customHeight="1">
      <c r="A3" s="3" t="inlineStr">
        <is>
          <t>Underwrite 2026 (Frozen) and 2027 (Reset) Property Taxes Side-by-Side</t>
        </is>
      </c>
    </row>
    <row r="5" ht="24" customHeight="1">
      <c r="A5" s="4" t="inlineStr">
        <is>
          <t>1. PROPERTY PROFILE &amp; VALUATION INPUTS</t>
        </is>
      </c>
    </row>
    <row r="6">
      <c r="A6" s="5" t="inlineStr">
        <is>
          <t>Property Address:</t>
        </is>
      </c>
      <c r="B6" s="6" t="inlineStr">
        <is>
          <t>123 Luxury Lane, Greensboro, NC</t>
        </is>
      </c>
      <c r="C6" s="5" t="inlineStr">
        <is>
          <t>Municipality:</t>
        </is>
      </c>
      <c r="D6" s="7" t="inlineStr">
        <is>
          <t>Greensboro</t>
        </is>
      </c>
    </row>
    <row r="7">
      <c r="A7" s="5" t="inlineStr">
        <is>
          <t>2022 Assessed Value (Current Basis):</t>
        </is>
      </c>
      <c r="B7" s="8" t="n">
        <v>171600</v>
      </c>
      <c r="C7" s="5" t="inlineStr">
        <is>
          <t>2026 Reappraisal Value (Reset Basis):</t>
        </is>
      </c>
      <c r="D7" s="8" t="n">
        <v>283700</v>
      </c>
    </row>
    <row r="9" ht="24" customHeight="1">
      <c r="A9" s="9" t="inlineStr">
        <is>
          <t>2. CURRENT TAX YEAR (FY2026-27) — FROZEN UNDER SB 889</t>
        </is>
      </c>
    </row>
    <row r="10">
      <c r="A10" s="10" t="inlineStr">
        <is>
          <t>Taxing Entity</t>
        </is>
      </c>
      <c r="B10" s="11" t="inlineStr">
        <is>
          <t>Assessed Value</t>
        </is>
      </c>
      <c r="C10" s="11" t="inlineStr">
        <is>
          <t>Tax Rate (per $100)</t>
        </is>
      </c>
      <c r="D10" s="11" t="inlineStr">
        <is>
          <t>Annual Tax Bill</t>
        </is>
      </c>
      <c r="E10" s="11" t="inlineStr">
        <is>
          <t>Monthly Escrow Impact</t>
        </is>
      </c>
    </row>
    <row r="11">
      <c r="A11" s="12" t="inlineStr">
        <is>
          <t>Guilford County Tax (Frozen)</t>
        </is>
      </c>
      <c r="B11" s="13">
        <f>B7</f>
        <v/>
      </c>
      <c r="C11" s="14" t="n">
        <v>0.7895</v>
      </c>
      <c r="D11" s="13">
        <f>B11*C11/100</f>
        <v/>
      </c>
      <c r="E11" s="13">
        <f>D11/12</f>
        <v/>
      </c>
    </row>
    <row r="12">
      <c r="A12" s="12" t="inlineStr">
        <is>
          <t>City Property Tax (SB 889 Adjusted)</t>
        </is>
      </c>
      <c r="B12" s="13">
        <f>B7</f>
        <v/>
      </c>
      <c r="C12" s="14">
        <f>IF(D6="Greensboro", 0.7985, IF(D6="High Point", 0.6500, 0.0000))</f>
        <v/>
      </c>
      <c r="D12" s="13">
        <f>B12*C12/100</f>
        <v/>
      </c>
      <c r="E12" s="13">
        <f>D12/12</f>
        <v/>
      </c>
    </row>
    <row r="13" ht="20" customHeight="1">
      <c r="A13" s="15" t="inlineStr">
        <is>
          <t>TOTAL COMBINED FY2026-27 TAX</t>
        </is>
      </c>
      <c r="B13" s="16">
        <f>B7</f>
        <v/>
      </c>
      <c r="C13" s="17">
        <f>C11+C12</f>
        <v/>
      </c>
      <c r="D13" s="16">
        <f>D11+D12</f>
        <v/>
      </c>
      <c r="E13" s="16">
        <f>E11+E12</f>
        <v/>
      </c>
    </row>
    <row r="14">
      <c r="A14" s="18" t="inlineStr">
        <is>
          <t>Early-Payment Discount (1% if paid by Aug 31, 2026)</t>
        </is>
      </c>
      <c r="B14" s="19" t="inlineStr"/>
      <c r="C14" s="20" t="n">
        <v>0.01</v>
      </c>
      <c r="D14" s="21">
        <f>D13*C14</f>
        <v/>
      </c>
      <c r="E14" s="21">
        <f>D14/12</f>
        <v/>
      </c>
    </row>
    <row r="15" ht="20" customHeight="1">
      <c r="A15" s="15" t="inlineStr">
        <is>
          <t>DISCOUNTED TOTAL TAX BILL</t>
        </is>
      </c>
      <c r="B15" s="22" t="inlineStr"/>
      <c r="C15" s="22" t="inlineStr"/>
      <c r="D15" s="16">
        <f>D13-D14</f>
        <v/>
      </c>
      <c r="E15" s="16">
        <f>D15/12</f>
        <v/>
      </c>
    </row>
    <row r="17" ht="24" customHeight="1">
      <c r="A17" s="4" t="inlineStr">
        <is>
          <t>3. PROJECTED RESET TAX YEAR (FY2027-28) — THREE SCENARIOS</t>
        </is>
      </c>
    </row>
    <row r="18" ht="18" customHeight="1">
      <c r="A18" s="23" t="inlineStr">
        <is>
          <t>Starting July 1, 2027, the 2026 reappraisal values are active. Choose your rate assumptions:</t>
        </is>
      </c>
    </row>
    <row r="19">
      <c r="A19" s="10" t="inlineStr">
        <is>
          <t>Reset Scenario</t>
        </is>
      </c>
      <c r="B19" s="11" t="inlineStr">
        <is>
          <t>Assessed Value (2026)</t>
        </is>
      </c>
      <c r="C19" s="11" t="inlineStr">
        <is>
          <t>Est. Combined Rate</t>
        </is>
      </c>
      <c r="D19" s="11" t="inlineStr">
        <is>
          <t>Projected Annual Bill</t>
        </is>
      </c>
      <c r="E19" s="11" t="inlineStr">
        <is>
          <t>Monthly Escrow Impact</t>
        </is>
      </c>
      <c r="F19" s="11" t="inlineStr">
        <is>
          <t>Net Monthly Difference</t>
        </is>
      </c>
    </row>
    <row r="20">
      <c r="A20" s="24" t="inlineStr">
        <is>
          <t>A: Revenue-Neutral Rate (Est. 53.26¢ County)</t>
        </is>
      </c>
      <c r="B20" s="21">
        <f>D7</f>
        <v/>
      </c>
      <c r="C20" s="25">
        <f>0.5326 + IF(D6="Greensboro", 0.5323, IF(D6="High Point", 0.4330, 0.0000))</f>
        <v/>
      </c>
      <c r="D20" s="21">
        <f>B20*C20/100</f>
        <v/>
      </c>
      <c r="E20" s="21">
        <f>D20/12</f>
        <v/>
      </c>
      <c r="F20" s="26">
        <f>E20-E13</f>
        <v/>
      </c>
    </row>
    <row r="21">
      <c r="A21" s="12" t="inlineStr">
        <is>
          <t>B: Mid-Range Rate (Est. 66.00¢ County)</t>
        </is>
      </c>
      <c r="B21" s="13">
        <f>D7</f>
        <v/>
      </c>
      <c r="C21" s="14">
        <f>0.6600 + IF(D6="Greensboro", 0.6650, IF(D6="High Point", 0.5400, 0.0000))</f>
        <v/>
      </c>
      <c r="D21" s="13">
        <f>B21*C21/100</f>
        <v/>
      </c>
      <c r="E21" s="13">
        <f>D21/12</f>
        <v/>
      </c>
      <c r="F21" s="27">
        <f>E21-E13</f>
        <v/>
      </c>
    </row>
    <row r="22">
      <c r="A22" s="28" t="inlineStr">
        <is>
          <t>C: Flat Rates (Sticker Shock - 78.95¢ County)</t>
        </is>
      </c>
      <c r="B22" s="29">
        <f>D7</f>
        <v/>
      </c>
      <c r="C22" s="30">
        <f>0.7895 + IF(D6="Greensboro", 0.7985, IF(D6="High Point", 0.6500, 0.0000))</f>
        <v/>
      </c>
      <c r="D22" s="29">
        <f>B22*C22/100</f>
        <v/>
      </c>
      <c r="E22" s="29">
        <f>D22/12</f>
        <v/>
      </c>
      <c r="F22" s="31">
        <f>E22-E13</f>
        <v/>
      </c>
    </row>
    <row r="24" ht="20" customHeight="1">
      <c r="A24" s="32" t="inlineStr">
        <is>
          <t>NEED A DETAILED TWO-YEAR TAX ANALYSIS FOR A PROPERTY?</t>
        </is>
      </c>
    </row>
    <row r="25" ht="18" customHeight="1">
      <c r="A25" s="33" t="inlineStr">
        <is>
          <t>We underwrite BOTH years on every Guilford County transaction before you write an offer or list a home.</t>
        </is>
      </c>
    </row>
    <row r="26" ht="18" customHeight="1">
      <c r="A26" s="34" t="inlineStr">
        <is>
          <t>Teresa Overcash  |  Broker/Owner  |  Realty ONE Group Results</t>
        </is>
      </c>
    </row>
    <row r="27" ht="18" customHeight="1">
      <c r="A27" s="35" t="inlineStr">
        <is>
          <t>Phone: 336-262-3111  |  Email: teresatedder@gmail.com  |  Web: www.homesintriadnc.com</t>
        </is>
      </c>
    </row>
  </sheetData>
  <mergeCells count="11">
    <mergeCell ref="A24:F24"/>
    <mergeCell ref="A2:F2"/>
    <mergeCell ref="A1:F1"/>
    <mergeCell ref="A5:F5"/>
    <mergeCell ref="A9:F9"/>
    <mergeCell ref="A27:F27"/>
    <mergeCell ref="A26:F26"/>
    <mergeCell ref="A17:F17"/>
    <mergeCell ref="A18:F18"/>
    <mergeCell ref="A3:F3"/>
    <mergeCell ref="A25:F25"/>
  </mergeCells>
  <dataValidations count="1">
    <dataValidation sqref="D6" showDropDown="0" showInputMessage="0" showErrorMessage="0" allowBlank="1" type="list">
      <formula1>"Greensboro, County Only, High Point"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showGridLines="0" workbookViewId="0">
      <selection activeCell="A1" sqref="A1"/>
    </sheetView>
  </sheetViews>
  <sheetFormatPr baseColWidth="8" defaultRowHeight="15"/>
  <cols>
    <col width="30" customWidth="1" min="1" max="1"/>
    <col width="80" customWidth="1" min="2" max="2"/>
  </cols>
  <sheetData>
    <row r="1" ht="28" customHeight="1">
      <c r="A1" s="36" t="inlineStr">
        <is>
          <t>Guilford County Property Tax Guide (SB 889 Moratorium)</t>
        </is>
      </c>
    </row>
    <row r="3" ht="66" customHeight="1">
      <c r="A3" s="37" t="inlineStr">
        <is>
          <t>What is Senate Bill 889 (Session Law 2026-8)?</t>
        </is>
      </c>
      <c r="B3" s="38" t="inlineStr">
        <is>
          <t>Signed by Governor Josh Stein on June 19, 2026, SB 889 froze the 2026 Guilford County property tax reappraisal. Your 2026 tax bill is calculated using your older 2025 assessed value (which is based on 2022 market values), instead of the new 2026 reappraisal values.</t>
        </is>
      </c>
    </row>
    <row r="4" ht="100" customHeight="1">
      <c r="A4" s="37" t="inlineStr">
        <is>
          <t>Why did tax rates go up if property values were frozen?</t>
        </is>
      </c>
      <c r="B4" s="38" t="inlineStr">
        <is>
          <t>Because the values were frozen at old levels, Guilford County could not use the increased values to balance its budget. Recalculated against the older 2022 values, the County Board of Commissioners voted 7-2 to increase the rate by 5.9 cents to 78.95 cents per $100 to protect schools, public safety, and other vital public services. Greensboro also increased its city rate by 12.6 cents to 79.85 cents.</t>
        </is>
      </c>
    </row>
    <row r="5" ht="58" customHeight="1">
      <c r="A5" s="37" t="inlineStr">
        <is>
          <t>When do the new 2026 reappraisal values take effect?</t>
        </is>
      </c>
      <c r="B5" s="38" t="inlineStr">
        <is>
          <t>The 2026 reappraisal values (notified on August 15, 2026) are frozen for the current year, but will become active on July 1, 2027 for your FY2027-28 tax bill. They will remain in place until the next scheduled full reappraisal in 2032.</t>
        </is>
      </c>
    </row>
    <row r="6" ht="85" customHeight="1">
      <c r="A6" s="37" t="inlineStr">
        <is>
          <t>Why should I still appeal my 2026 assessment value?</t>
        </is>
      </c>
      <c r="B6" s="38" t="inlineStr">
        <is>
          <t>Your 2026 value will be the basis for your property taxes for SIX FULL TAX YEARS (from 2027 through 2032). If your property is overvalued by $50,000, that error compounds every year at whatever rate commissioners set. The county has confirmed appeals against 2026 values are still being processed! Your appeal window is short, so act quickly.</t>
        </is>
      </c>
    </row>
    <row r="7" ht="102" customHeight="1">
      <c r="A7" s="37" t="inlineStr">
        <is>
          <t>What should Buyers and Sellers do right now?</t>
        </is>
      </c>
      <c r="B7" s="38" t="inlineStr">
        <is>
          <t>Buyers must make sure lenders escrow the correct FY2027 combined rates (not last year's rates) to avoid payment shocks. They should also request the seller's August 15, 2026 reappraisal notice to underwrite both years. Sellers should front-load this conversation by having their reappraisal notice ready and using market closed sales from the last 90 days to price their homes rather than outdated assessments.</t>
        </is>
      </c>
    </row>
    <row r="8" ht="62" customHeight="1">
      <c r="A8" s="37" t="inlineStr">
        <is>
          <t>Are there any early-payment discounts?</t>
        </is>
      </c>
      <c r="B8" s="38" t="inlineStr">
        <is>
          <t>Yes! Guilford County offers a 1% discount if your property tax bill is paid in full by Monday, August 31, 2026. The Board of Commissioners has no legal authority to adjust this statutory discount deadline. Taxes become delinquent on January 5, 2027.</t>
        </is>
      </c>
    </row>
    <row r="10" ht="22" customHeight="1">
      <c r="A10" s="1" t="inlineStr">
        <is>
          <t>Brought to you by Teresa Overcash, Broker/Owner, Realty ONE Group Results  |  336-262-3111  |  teresatedder@gmail.com</t>
        </is>
      </c>
    </row>
  </sheetData>
  <mergeCells count="2">
    <mergeCell ref="A10:B10"/>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2026-08-19T18:50:22Z</dcterms:created>
  <dcterms:modified xmlns:dcterms="http://purl.org/dc/terms/" xmlns:xsi="http://www.w3.org/2001/XMLSchema-instance" xsi:type="dcterms:W3CDTF">2026-08-19T18:50:22Z</dcterms:modified>
</cp:coreProperties>
</file>